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00" yWindow="0" windowWidth="19160" windowHeight="84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3" i="1" l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P2" i="1"/>
  <c r="P43" i="1"/>
  <c r="P42" i="1"/>
  <c r="P41" i="1"/>
  <c r="Q41" i="1"/>
  <c r="P40" i="1"/>
  <c r="Q40" i="1"/>
  <c r="P39" i="1"/>
  <c r="P38" i="1"/>
  <c r="P37" i="1"/>
  <c r="Q37" i="1"/>
  <c r="P36" i="1"/>
  <c r="Q36" i="1"/>
  <c r="P35" i="1"/>
  <c r="P34" i="1"/>
  <c r="P33" i="1"/>
  <c r="Q33" i="1"/>
  <c r="P32" i="1"/>
  <c r="Q32" i="1"/>
  <c r="P31" i="1"/>
  <c r="P30" i="1"/>
  <c r="P29" i="1"/>
  <c r="Q29" i="1"/>
  <c r="P28" i="1"/>
  <c r="Q28" i="1"/>
  <c r="P27" i="1"/>
  <c r="P26" i="1"/>
  <c r="P25" i="1"/>
  <c r="Q25" i="1"/>
  <c r="P24" i="1"/>
  <c r="Q24" i="1"/>
  <c r="P23" i="1"/>
  <c r="P22" i="1"/>
  <c r="P21" i="1"/>
  <c r="Q21" i="1"/>
  <c r="P20" i="1"/>
  <c r="Q20" i="1"/>
  <c r="P19" i="1"/>
  <c r="P18" i="1"/>
  <c r="P17" i="1"/>
  <c r="Q17" i="1"/>
  <c r="P16" i="1"/>
  <c r="Q16" i="1"/>
  <c r="P15" i="1"/>
  <c r="P14" i="1"/>
  <c r="P13" i="1"/>
  <c r="Q13" i="1"/>
  <c r="P12" i="1"/>
  <c r="Q12" i="1"/>
  <c r="P11" i="1"/>
  <c r="P10" i="1"/>
  <c r="P9" i="1"/>
  <c r="Q9" i="1"/>
  <c r="P8" i="1"/>
  <c r="Q8" i="1"/>
  <c r="P7" i="1"/>
  <c r="P6" i="1"/>
  <c r="P5" i="1"/>
  <c r="P4" i="1"/>
  <c r="P3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6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E4" i="1"/>
  <c r="F4" i="1"/>
  <c r="E3" i="1"/>
  <c r="F3" i="1"/>
  <c r="Q3" i="1"/>
  <c r="E2" i="1"/>
  <c r="F2" i="1"/>
  <c r="Q4" i="1"/>
  <c r="Q7" i="1"/>
  <c r="Q11" i="1"/>
  <c r="Q15" i="1"/>
  <c r="Q19" i="1"/>
  <c r="Q23" i="1"/>
  <c r="Q27" i="1"/>
  <c r="Q31" i="1"/>
  <c r="Q35" i="1"/>
  <c r="Q39" i="1"/>
  <c r="Q43" i="1"/>
  <c r="Q10" i="1"/>
  <c r="Q14" i="1"/>
  <c r="Q18" i="1"/>
  <c r="Q22" i="1"/>
  <c r="Q26" i="1"/>
  <c r="Q30" i="1"/>
  <c r="Q34" i="1"/>
  <c r="Q38" i="1"/>
  <c r="Q42" i="1"/>
  <c r="Q2" i="1"/>
  <c r="Q5" i="1"/>
  <c r="Q6" i="1"/>
  <c r="Q44" i="1"/>
</calcChain>
</file>

<file path=xl/sharedStrings.xml><?xml version="1.0" encoding="utf-8"?>
<sst xmlns="http://schemas.openxmlformats.org/spreadsheetml/2006/main" count="181" uniqueCount="169">
  <si>
    <t>Name</t>
  </si>
  <si>
    <t>Sick</t>
  </si>
  <si>
    <t>Personal</t>
  </si>
  <si>
    <t>Sub Total</t>
  </si>
  <si>
    <t>PTO DAYS</t>
  </si>
  <si>
    <t>Shantrice Bailey</t>
  </si>
  <si>
    <t>Janice Bailey-Walker</t>
  </si>
  <si>
    <t>Gwindalyn Bellizan</t>
  </si>
  <si>
    <t>Marshall Bergeron</t>
  </si>
  <si>
    <t>MaryAnn Bohlke</t>
  </si>
  <si>
    <t>Rachel Boudreaux</t>
  </si>
  <si>
    <t>Ronicka Briscoe</t>
  </si>
  <si>
    <t>Brian Chatfield</t>
  </si>
  <si>
    <t>John Chissell</t>
  </si>
  <si>
    <t>Clarence Courseault</t>
  </si>
  <si>
    <t>William Crowe</t>
  </si>
  <si>
    <t>Heidi DeSalvo</t>
  </si>
  <si>
    <t>Jeanner Dixon</t>
  </si>
  <si>
    <t>Naana Frezel</t>
  </si>
  <si>
    <t>Terri Gibson</t>
  </si>
  <si>
    <t>Kito Goins</t>
  </si>
  <si>
    <t>Cathryn Hamilton</t>
  </si>
  <si>
    <t>Ethelyn Hamilton-Frezel</t>
  </si>
  <si>
    <t>Darlene Hamilton-Simon</t>
  </si>
  <si>
    <t>Stacey Hartford</t>
  </si>
  <si>
    <t>Rasheeda Henry</t>
  </si>
  <si>
    <t>Tiffany Hoke</t>
  </si>
  <si>
    <t>Tynica Jackson</t>
  </si>
  <si>
    <t>Judy Johnson</t>
  </si>
  <si>
    <t>Kwana Johnson Bryant</t>
  </si>
  <si>
    <t>David Joiner</t>
  </si>
  <si>
    <t>Ronnise Jones</t>
  </si>
  <si>
    <t>Steven Kennedy</t>
  </si>
  <si>
    <t>Christy Michalik</t>
  </si>
  <si>
    <t>Yolonda Miles</t>
  </si>
  <si>
    <t>Natalie Mitchell</t>
  </si>
  <si>
    <t>Darius Munchak</t>
  </si>
  <si>
    <t>Vincente Paulino</t>
  </si>
  <si>
    <t>Francis Reyes</t>
  </si>
  <si>
    <t>Alison Ryan</t>
  </si>
  <si>
    <t>Amy Saari</t>
  </si>
  <si>
    <t>Sara Smith</t>
  </si>
  <si>
    <t>Dana Tyson</t>
  </si>
  <si>
    <t>Gabriela Voorhies</t>
  </si>
  <si>
    <t>Lauren Walker</t>
  </si>
  <si>
    <t>Ralene Warner</t>
  </si>
  <si>
    <t>Marie Weatherspoon</t>
  </si>
  <si>
    <t>Raheem Williams</t>
  </si>
  <si>
    <t>Kevin Williams</t>
  </si>
  <si>
    <t>Bailey</t>
  </si>
  <si>
    <t>Shantrice</t>
  </si>
  <si>
    <t>5th Grade</t>
  </si>
  <si>
    <t>Bailey-Walker</t>
  </si>
  <si>
    <t>Janice</t>
  </si>
  <si>
    <t>Academy Director</t>
  </si>
  <si>
    <t>Bellizan</t>
  </si>
  <si>
    <t>Gwindalyn</t>
  </si>
  <si>
    <t>JA Science</t>
  </si>
  <si>
    <t>Bergeron</t>
  </si>
  <si>
    <t>Marshall</t>
  </si>
  <si>
    <t>Student Support Services Coordinator</t>
  </si>
  <si>
    <t>Bohlke</t>
  </si>
  <si>
    <t>MaryAnn</t>
  </si>
  <si>
    <t>Curriculum Specialist</t>
  </si>
  <si>
    <t>Boudreaux</t>
  </si>
  <si>
    <t>Rachel</t>
  </si>
  <si>
    <t>Reading Interventionist</t>
  </si>
  <si>
    <t>Briscoe</t>
  </si>
  <si>
    <t>Ronicka</t>
  </si>
  <si>
    <t>Chatfield</t>
  </si>
  <si>
    <t>Brian</t>
  </si>
  <si>
    <t>Facilities Manager</t>
  </si>
  <si>
    <t>Chissell</t>
  </si>
  <si>
    <t>John</t>
  </si>
  <si>
    <t>Security Officer</t>
  </si>
  <si>
    <t>Courseault</t>
  </si>
  <si>
    <t>Clarence</t>
  </si>
  <si>
    <t>Technology Service Manager</t>
  </si>
  <si>
    <t>DeSalvo</t>
  </si>
  <si>
    <t>Heidi</t>
  </si>
  <si>
    <t>Art</t>
  </si>
  <si>
    <t>Dixon</t>
  </si>
  <si>
    <t>Jeanner</t>
  </si>
  <si>
    <t>2nd Grade Teacher</t>
  </si>
  <si>
    <t>Frezel</t>
  </si>
  <si>
    <t>Naana</t>
  </si>
  <si>
    <t>Gibson</t>
  </si>
  <si>
    <t>Terri</t>
  </si>
  <si>
    <t>Paraprofessional</t>
  </si>
  <si>
    <t>Goins</t>
  </si>
  <si>
    <t>Kito</t>
  </si>
  <si>
    <t>Hamilton</t>
  </si>
  <si>
    <t>Cathryn</t>
  </si>
  <si>
    <t>4th Grade</t>
  </si>
  <si>
    <t>Hamilton-Frezel</t>
  </si>
  <si>
    <t>Ethelyn</t>
  </si>
  <si>
    <t>K</t>
  </si>
  <si>
    <t>Hamilton-Simon</t>
  </si>
  <si>
    <t>Darlene</t>
  </si>
  <si>
    <t>Hartford</t>
  </si>
  <si>
    <t>Stacey</t>
  </si>
  <si>
    <t>JA ELA</t>
  </si>
  <si>
    <t>Henry</t>
  </si>
  <si>
    <t>Rasheeda</t>
  </si>
  <si>
    <t>3rd Grade Teacher</t>
  </si>
  <si>
    <t>Hoke</t>
  </si>
  <si>
    <t>Tiffany</t>
  </si>
  <si>
    <t>Jackson</t>
  </si>
  <si>
    <t>Tynica</t>
  </si>
  <si>
    <t>6th Grade Teacher</t>
  </si>
  <si>
    <t>Johnson</t>
  </si>
  <si>
    <t>Judy</t>
  </si>
  <si>
    <t>Nurse</t>
  </si>
  <si>
    <t>Johnson Bryant</t>
  </si>
  <si>
    <t>Kwana</t>
  </si>
  <si>
    <t>Joiner</t>
  </si>
  <si>
    <t>David</t>
  </si>
  <si>
    <t>JA Math Teacher</t>
  </si>
  <si>
    <t>Jones</t>
  </si>
  <si>
    <t>Ronnise</t>
  </si>
  <si>
    <t>K Paraprofessional</t>
  </si>
  <si>
    <t>Kennedy</t>
  </si>
  <si>
    <t>Steven</t>
  </si>
  <si>
    <t>Music Teacher</t>
  </si>
  <si>
    <t>Michalik</t>
  </si>
  <si>
    <t>Lawren</t>
  </si>
  <si>
    <t>1st Grade Teacher</t>
  </si>
  <si>
    <t>Miles</t>
  </si>
  <si>
    <t>Yolonda</t>
  </si>
  <si>
    <t>Receptionist</t>
  </si>
  <si>
    <t>Mitchell</t>
  </si>
  <si>
    <t>Natalie</t>
  </si>
  <si>
    <t>Social Worker</t>
  </si>
  <si>
    <t>Paulino</t>
  </si>
  <si>
    <t>Vincente</t>
  </si>
  <si>
    <t>Special Education Teacher</t>
  </si>
  <si>
    <t>Reyes</t>
  </si>
  <si>
    <t>Francis</t>
  </si>
  <si>
    <t>Office Manager</t>
  </si>
  <si>
    <t>Ryan</t>
  </si>
  <si>
    <t>Alison</t>
  </si>
  <si>
    <t>Saari</t>
  </si>
  <si>
    <t>Amy</t>
  </si>
  <si>
    <t>JA Teacher</t>
  </si>
  <si>
    <t>Smith</t>
  </si>
  <si>
    <t>Sara</t>
  </si>
  <si>
    <t>Art Teacher</t>
  </si>
  <si>
    <t>Tyson</t>
  </si>
  <si>
    <t>Dana</t>
  </si>
  <si>
    <t>Voorhies</t>
  </si>
  <si>
    <t>Gabriela</t>
  </si>
  <si>
    <t>5th Grade Teacher</t>
  </si>
  <si>
    <t>Walker</t>
  </si>
  <si>
    <t>Lauren</t>
  </si>
  <si>
    <t>Warner</t>
  </si>
  <si>
    <t>Ralene</t>
  </si>
  <si>
    <t>Weatherspoon</t>
  </si>
  <si>
    <t>Marie</t>
  </si>
  <si>
    <t>Behavior Interventionist</t>
  </si>
  <si>
    <t>Williams</t>
  </si>
  <si>
    <t>Abdul Raheem</t>
  </si>
  <si>
    <t>Data Owner/Food Service Coordinator</t>
  </si>
  <si>
    <t>Kevin</t>
  </si>
  <si>
    <t>Pay Out Days</t>
  </si>
  <si>
    <t>Pay Out Amount</t>
  </si>
  <si>
    <t>2010-2011 Salary</t>
  </si>
  <si>
    <t>2010-2011 PTO Days</t>
  </si>
  <si>
    <t>Employee</t>
  </si>
  <si>
    <t>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</si>
</sst>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/>
    <xf numFmtId="0" fontId="5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4" fontId="5" fillId="2" borderId="1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2" fontId="0" fillId="4" borderId="0" xfId="0" applyNumberFormat="1" applyFill="1"/>
    <xf numFmtId="0" fontId="0" fillId="4" borderId="1" xfId="0" applyFill="1" applyBorder="1"/>
    <xf numFmtId="44" fontId="0" fillId="4" borderId="1" xfId="1" applyFont="1" applyFill="1" applyBorder="1" applyAlignment="1">
      <alignment horizontal="center"/>
    </xf>
    <xf numFmtId="44" fontId="0" fillId="4" borderId="0" xfId="1" applyFont="1" applyFill="1"/>
    <xf numFmtId="44" fontId="0" fillId="4" borderId="0" xfId="0" applyNumberFormat="1" applyFill="1"/>
    <xf numFmtId="0" fontId="5" fillId="2" borderId="1" xfId="0" applyNumberFormat="1" applyFont="1" applyFill="1" applyBorder="1" applyAlignment="1"/>
    <xf numFmtId="0" fontId="0" fillId="2" borderId="1" xfId="0" applyNumberFormat="1" applyFill="1" applyBorder="1" applyAlignment="1"/>
    <xf numFmtId="0" fontId="0" fillId="4" borderId="1" xfId="0" applyNumberFormat="1" applyFill="1" applyBorder="1" applyAlignment="1"/>
    <xf numFmtId="0" fontId="0" fillId="3" borderId="1" xfId="0" applyNumberFormat="1" applyFill="1" applyBorder="1" applyAlignment="1"/>
    <xf numFmtId="0" fontId="0" fillId="0" borderId="0" xfId="0" applyNumberFormat="1" applyAlignment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L1" workbookViewId="0">
      <selection activeCell="R1" sqref="R1:R1048576"/>
    </sheetView>
  </sheetViews>
  <sheetFormatPr baseColWidth="10" defaultColWidth="8.83203125" defaultRowHeight="14" x14ac:dyDescent="0"/>
  <cols>
    <col min="1" max="1" width="19.5" hidden="1" customWidth="1"/>
    <col min="2" max="5" width="0" hidden="1" customWidth="1"/>
    <col min="6" max="6" width="12.5" hidden="1" customWidth="1"/>
    <col min="7" max="8" width="0" hidden="1" customWidth="1"/>
    <col min="9" max="9" width="14.6640625" hidden="1" customWidth="1"/>
    <col min="10" max="10" width="0" hidden="1" customWidth="1"/>
    <col min="11" max="11" width="11.83203125" hidden="1" customWidth="1"/>
    <col min="12" max="12" width="9.5" style="6" customWidth="1"/>
    <col min="13" max="13" width="11.83203125" style="29" customWidth="1"/>
    <col min="14" max="14" width="17.5" style="6" customWidth="1"/>
    <col min="15" max="15" width="11.6640625" customWidth="1"/>
    <col min="16" max="16" width="13.33203125" style="7" customWidth="1"/>
    <col min="17" max="17" width="13.1640625" customWidth="1"/>
  </cols>
  <sheetData>
    <row r="1" spans="1:17" s="13" customFormat="1" ht="30" customHeight="1">
      <c r="A1" s="11" t="s">
        <v>0</v>
      </c>
      <c r="B1" s="11" t="s">
        <v>1</v>
      </c>
      <c r="C1" s="11" t="s">
        <v>2</v>
      </c>
      <c r="D1" s="11"/>
      <c r="E1" s="11" t="s">
        <v>3</v>
      </c>
      <c r="F1" s="12" t="s">
        <v>4</v>
      </c>
      <c r="L1" s="9" t="s">
        <v>167</v>
      </c>
      <c r="M1" s="14" t="s">
        <v>166</v>
      </c>
      <c r="N1" s="9" t="s">
        <v>165</v>
      </c>
      <c r="O1" s="9" t="s">
        <v>163</v>
      </c>
      <c r="P1" s="10" t="s">
        <v>168</v>
      </c>
      <c r="Q1" s="9" t="s">
        <v>164</v>
      </c>
    </row>
    <row r="2" spans="1:17">
      <c r="A2" t="s">
        <v>5</v>
      </c>
      <c r="B2">
        <v>94</v>
      </c>
      <c r="C2">
        <v>24.25</v>
      </c>
      <c r="E2">
        <f>SUM(B2:D2)</f>
        <v>118.25</v>
      </c>
      <c r="F2" s="1">
        <f>(E2/8)</f>
        <v>14.78125</v>
      </c>
      <c r="I2" s="3" t="s">
        <v>49</v>
      </c>
      <c r="J2" s="3" t="s">
        <v>50</v>
      </c>
      <c r="K2" s="3" t="s">
        <v>51</v>
      </c>
      <c r="L2" s="30">
        <v>1</v>
      </c>
      <c r="M2" s="25">
        <v>14.78</v>
      </c>
      <c r="N2" s="15">
        <v>46118.42</v>
      </c>
      <c r="O2" s="1">
        <f>M2-10</f>
        <v>4.7799999999999994</v>
      </c>
      <c r="P2" s="7">
        <f>((N2/2)/(26)/(10))</f>
        <v>88.689269230769227</v>
      </c>
      <c r="Q2" s="8">
        <f>O2*P2</f>
        <v>423.93470692307687</v>
      </c>
    </row>
    <row r="3" spans="1:17">
      <c r="A3" t="s">
        <v>6</v>
      </c>
      <c r="B3">
        <v>131</v>
      </c>
      <c r="C3">
        <v>27.25</v>
      </c>
      <c r="E3">
        <f>SUM(B3:D3)</f>
        <v>158.25</v>
      </c>
      <c r="F3" s="1">
        <f>(E3/8)</f>
        <v>19.78125</v>
      </c>
      <c r="I3" s="3" t="s">
        <v>52</v>
      </c>
      <c r="J3" s="3" t="s">
        <v>53</v>
      </c>
      <c r="K3" s="3" t="s">
        <v>54</v>
      </c>
      <c r="L3" s="30">
        <v>2</v>
      </c>
      <c r="M3" s="25">
        <v>19.78</v>
      </c>
      <c r="N3" s="15">
        <v>75000</v>
      </c>
      <c r="O3" s="1">
        <f t="shared" ref="O3:O43" si="0">M3-10</f>
        <v>9.7800000000000011</v>
      </c>
      <c r="P3" s="7">
        <f t="shared" ref="P3:P43" si="1">((N3/2)/(26)/(10))</f>
        <v>144.23076923076923</v>
      </c>
      <c r="Q3" s="8">
        <f t="shared" ref="Q3:Q43" si="2">O3*P3</f>
        <v>1410.5769230769231</v>
      </c>
    </row>
    <row r="4" spans="1:17">
      <c r="A4" t="s">
        <v>7</v>
      </c>
      <c r="B4">
        <v>313.5</v>
      </c>
      <c r="C4">
        <v>63.25</v>
      </c>
      <c r="E4">
        <f t="shared" ref="E4:E45" si="3">SUM(B4:D4)</f>
        <v>376.75</v>
      </c>
      <c r="F4" s="1">
        <f>(E4/8)</f>
        <v>47.09375</v>
      </c>
      <c r="I4" s="3" t="s">
        <v>55</v>
      </c>
      <c r="J4" s="3" t="s">
        <v>56</v>
      </c>
      <c r="K4" s="3" t="s">
        <v>57</v>
      </c>
      <c r="L4" s="30">
        <v>3</v>
      </c>
      <c r="M4" s="25">
        <v>47.09</v>
      </c>
      <c r="N4" s="15">
        <v>54544</v>
      </c>
      <c r="O4" s="1">
        <f t="shared" si="0"/>
        <v>37.090000000000003</v>
      </c>
      <c r="P4" s="7">
        <f t="shared" si="1"/>
        <v>104.8923076923077</v>
      </c>
      <c r="Q4" s="8">
        <f t="shared" si="2"/>
        <v>3890.455692307693</v>
      </c>
    </row>
    <row r="5" spans="1:17">
      <c r="A5" t="s">
        <v>8</v>
      </c>
      <c r="B5">
        <v>164</v>
      </c>
      <c r="C5">
        <v>34</v>
      </c>
      <c r="E5">
        <f t="shared" si="3"/>
        <v>198</v>
      </c>
      <c r="F5" s="1">
        <f>(E5/8)</f>
        <v>24.75</v>
      </c>
      <c r="I5" s="3" t="s">
        <v>58</v>
      </c>
      <c r="J5" s="3" t="s">
        <v>59</v>
      </c>
      <c r="K5" s="3" t="s">
        <v>60</v>
      </c>
      <c r="L5" s="30">
        <v>4</v>
      </c>
      <c r="M5" s="25">
        <v>24.75</v>
      </c>
      <c r="N5" s="15">
        <v>45040.06</v>
      </c>
      <c r="O5" s="1">
        <f t="shared" si="0"/>
        <v>14.75</v>
      </c>
      <c r="P5" s="7">
        <f t="shared" si="1"/>
        <v>86.615499999999997</v>
      </c>
      <c r="Q5" s="8">
        <f t="shared" si="2"/>
        <v>1277.5786249999999</v>
      </c>
    </row>
    <row r="6" spans="1:17">
      <c r="A6" t="s">
        <v>9</v>
      </c>
      <c r="B6">
        <v>185.25</v>
      </c>
      <c r="C6">
        <v>19</v>
      </c>
      <c r="E6">
        <f t="shared" si="3"/>
        <v>204.25</v>
      </c>
      <c r="F6" s="1">
        <f t="shared" ref="F6:F45" si="4">(E6/8)</f>
        <v>25.53125</v>
      </c>
      <c r="I6" s="4" t="s">
        <v>61</v>
      </c>
      <c r="J6" s="4" t="s">
        <v>62</v>
      </c>
      <c r="K6" s="4" t="s">
        <v>63</v>
      </c>
      <c r="L6" s="31">
        <v>5</v>
      </c>
      <c r="M6" s="26">
        <v>25.53</v>
      </c>
      <c r="N6" s="16">
        <v>62084.1</v>
      </c>
      <c r="O6" s="1">
        <f t="shared" si="0"/>
        <v>15.530000000000001</v>
      </c>
      <c r="P6" s="7">
        <f t="shared" si="1"/>
        <v>119.3925</v>
      </c>
      <c r="Q6" s="8">
        <f t="shared" si="2"/>
        <v>1854.1655250000001</v>
      </c>
    </row>
    <row r="7" spans="1:17">
      <c r="A7" t="s">
        <v>10</v>
      </c>
      <c r="B7">
        <v>98</v>
      </c>
      <c r="C7">
        <v>16.25</v>
      </c>
      <c r="E7">
        <f t="shared" si="3"/>
        <v>114.25</v>
      </c>
      <c r="F7" s="1">
        <f t="shared" si="4"/>
        <v>14.28125</v>
      </c>
      <c r="I7" s="4" t="s">
        <v>64</v>
      </c>
      <c r="J7" s="4" t="s">
        <v>65</v>
      </c>
      <c r="K7" s="4" t="s">
        <v>66</v>
      </c>
      <c r="L7" s="31">
        <v>6</v>
      </c>
      <c r="M7" s="26">
        <v>14.28</v>
      </c>
      <c r="N7" s="16">
        <v>30712.26</v>
      </c>
      <c r="O7" s="1">
        <f t="shared" si="0"/>
        <v>4.2799999999999994</v>
      </c>
      <c r="P7" s="7">
        <f t="shared" si="1"/>
        <v>59.062038461538464</v>
      </c>
      <c r="Q7" s="8">
        <f t="shared" si="2"/>
        <v>252.78552461538459</v>
      </c>
    </row>
    <row r="8" spans="1:17">
      <c r="A8" t="s">
        <v>11</v>
      </c>
      <c r="B8">
        <v>64</v>
      </c>
      <c r="C8">
        <v>16</v>
      </c>
      <c r="E8">
        <f t="shared" si="3"/>
        <v>80</v>
      </c>
      <c r="F8" s="1">
        <f t="shared" si="4"/>
        <v>10</v>
      </c>
      <c r="I8" s="4" t="s">
        <v>67</v>
      </c>
      <c r="J8" s="4" t="s">
        <v>68</v>
      </c>
      <c r="K8" s="4" t="s">
        <v>63</v>
      </c>
      <c r="L8" s="31">
        <v>7</v>
      </c>
      <c r="M8" s="26">
        <v>10</v>
      </c>
      <c r="N8" s="16">
        <v>48568</v>
      </c>
      <c r="O8" s="1">
        <f t="shared" si="0"/>
        <v>0</v>
      </c>
      <c r="P8" s="7">
        <f t="shared" si="1"/>
        <v>93.4</v>
      </c>
      <c r="Q8" s="8">
        <f t="shared" si="2"/>
        <v>0</v>
      </c>
    </row>
    <row r="9" spans="1:17">
      <c r="A9" t="s">
        <v>12</v>
      </c>
      <c r="B9">
        <v>62.9</v>
      </c>
      <c r="C9">
        <v>80</v>
      </c>
      <c r="D9">
        <v>28</v>
      </c>
      <c r="E9">
        <f t="shared" si="3"/>
        <v>170.9</v>
      </c>
      <c r="F9" s="1">
        <f t="shared" si="4"/>
        <v>21.362500000000001</v>
      </c>
      <c r="I9" s="4" t="s">
        <v>69</v>
      </c>
      <c r="J9" s="4" t="s">
        <v>70</v>
      </c>
      <c r="K9" s="4" t="s">
        <v>71</v>
      </c>
      <c r="L9" s="31">
        <v>8</v>
      </c>
      <c r="M9" s="26">
        <v>21.36</v>
      </c>
      <c r="N9" s="16">
        <v>31200</v>
      </c>
      <c r="O9" s="1">
        <f t="shared" si="0"/>
        <v>11.36</v>
      </c>
      <c r="P9" s="7">
        <f t="shared" si="1"/>
        <v>60</v>
      </c>
      <c r="Q9" s="8">
        <f t="shared" si="2"/>
        <v>681.59999999999991</v>
      </c>
    </row>
    <row r="10" spans="1:17">
      <c r="A10" s="2" t="s">
        <v>13</v>
      </c>
      <c r="B10">
        <v>98.18</v>
      </c>
      <c r="C10">
        <v>12.2</v>
      </c>
      <c r="D10">
        <v>52.25</v>
      </c>
      <c r="E10">
        <f t="shared" si="3"/>
        <v>162.63</v>
      </c>
      <c r="F10" s="1">
        <f t="shared" si="4"/>
        <v>20.328749999999999</v>
      </c>
      <c r="I10" s="4" t="s">
        <v>72</v>
      </c>
      <c r="J10" s="4" t="s">
        <v>73</v>
      </c>
      <c r="K10" s="4" t="s">
        <v>74</v>
      </c>
      <c r="L10" s="31">
        <v>9</v>
      </c>
      <c r="M10" s="26">
        <v>20.329999999999998</v>
      </c>
      <c r="N10" s="16">
        <v>41600</v>
      </c>
      <c r="O10" s="1">
        <f t="shared" si="0"/>
        <v>10.329999999999998</v>
      </c>
      <c r="P10" s="7">
        <f t="shared" si="1"/>
        <v>80</v>
      </c>
      <c r="Q10" s="8">
        <f t="shared" si="2"/>
        <v>826.39999999999986</v>
      </c>
    </row>
    <row r="11" spans="1:17">
      <c r="A11" s="2" t="s">
        <v>14</v>
      </c>
      <c r="B11">
        <v>99.9</v>
      </c>
      <c r="C11">
        <v>67</v>
      </c>
      <c r="D11">
        <v>16</v>
      </c>
      <c r="E11">
        <f t="shared" si="3"/>
        <v>182.9</v>
      </c>
      <c r="F11" s="1">
        <f t="shared" si="4"/>
        <v>22.862500000000001</v>
      </c>
      <c r="I11" s="4" t="s">
        <v>75</v>
      </c>
      <c r="J11" s="4" t="s">
        <v>76</v>
      </c>
      <c r="K11" s="4" t="s">
        <v>77</v>
      </c>
      <c r="L11" s="31">
        <v>10</v>
      </c>
      <c r="M11" s="26">
        <v>22.86</v>
      </c>
      <c r="N11" s="16">
        <v>50000</v>
      </c>
      <c r="O11" s="1">
        <f t="shared" si="0"/>
        <v>12.86</v>
      </c>
      <c r="P11" s="7">
        <f t="shared" si="1"/>
        <v>96.15384615384616</v>
      </c>
      <c r="Q11" s="8">
        <f t="shared" si="2"/>
        <v>1236.5384615384617</v>
      </c>
    </row>
    <row r="12" spans="1:17">
      <c r="A12" s="2" t="s">
        <v>15</v>
      </c>
      <c r="B12">
        <v>7.4</v>
      </c>
      <c r="C12">
        <v>80</v>
      </c>
      <c r="D12">
        <v>20</v>
      </c>
      <c r="E12">
        <f t="shared" si="3"/>
        <v>107.4</v>
      </c>
      <c r="F12" s="1">
        <f t="shared" si="4"/>
        <v>13.425000000000001</v>
      </c>
      <c r="I12" s="4" t="s">
        <v>78</v>
      </c>
      <c r="J12" s="4" t="s">
        <v>79</v>
      </c>
      <c r="K12" s="4" t="s">
        <v>80</v>
      </c>
      <c r="L12" s="31">
        <v>11</v>
      </c>
      <c r="M12" s="26">
        <v>26.97</v>
      </c>
      <c r="N12" s="16">
        <v>42090.1</v>
      </c>
      <c r="O12" s="1">
        <f t="shared" si="0"/>
        <v>16.97</v>
      </c>
      <c r="P12" s="7">
        <f t="shared" si="1"/>
        <v>80.942499999999995</v>
      </c>
      <c r="Q12" s="8">
        <f t="shared" si="2"/>
        <v>1373.5942249999998</v>
      </c>
    </row>
    <row r="13" spans="1:17">
      <c r="A13" s="2" t="s">
        <v>16</v>
      </c>
      <c r="B13">
        <v>193.75</v>
      </c>
      <c r="C13">
        <v>22</v>
      </c>
      <c r="E13">
        <f t="shared" si="3"/>
        <v>215.75</v>
      </c>
      <c r="F13" s="1">
        <f t="shared" si="4"/>
        <v>26.96875</v>
      </c>
      <c r="I13" s="4" t="s">
        <v>81</v>
      </c>
      <c r="J13" s="4" t="s">
        <v>82</v>
      </c>
      <c r="K13" s="4" t="s">
        <v>83</v>
      </c>
      <c r="L13" s="31">
        <v>12</v>
      </c>
      <c r="M13" s="26">
        <v>10</v>
      </c>
      <c r="N13" s="16">
        <v>47614</v>
      </c>
      <c r="O13" s="1">
        <f t="shared" si="0"/>
        <v>0</v>
      </c>
      <c r="P13" s="7">
        <f t="shared" si="1"/>
        <v>91.565384615384616</v>
      </c>
      <c r="Q13" s="8">
        <f t="shared" si="2"/>
        <v>0</v>
      </c>
    </row>
    <row r="14" spans="1:17">
      <c r="A14" s="2" t="s">
        <v>17</v>
      </c>
      <c r="B14">
        <v>64</v>
      </c>
      <c r="C14">
        <v>16</v>
      </c>
      <c r="E14">
        <f t="shared" si="3"/>
        <v>80</v>
      </c>
      <c r="F14" s="1">
        <f t="shared" si="4"/>
        <v>10</v>
      </c>
      <c r="I14" s="4" t="s">
        <v>84</v>
      </c>
      <c r="J14" s="4" t="s">
        <v>85</v>
      </c>
      <c r="K14" s="4" t="s">
        <v>66</v>
      </c>
      <c r="L14" s="31">
        <v>13</v>
      </c>
      <c r="M14" s="26">
        <v>13.91</v>
      </c>
      <c r="N14" s="16">
        <v>30000</v>
      </c>
      <c r="O14" s="1">
        <f t="shared" si="0"/>
        <v>3.91</v>
      </c>
      <c r="P14" s="7">
        <f t="shared" si="1"/>
        <v>57.692307692307693</v>
      </c>
      <c r="Q14" s="8">
        <f t="shared" si="2"/>
        <v>225.57692307692309</v>
      </c>
    </row>
    <row r="15" spans="1:17">
      <c r="A15" s="2" t="s">
        <v>18</v>
      </c>
      <c r="B15">
        <v>93.25</v>
      </c>
      <c r="C15">
        <v>18</v>
      </c>
      <c r="E15">
        <f t="shared" si="3"/>
        <v>111.25</v>
      </c>
      <c r="F15" s="1">
        <f t="shared" si="4"/>
        <v>13.90625</v>
      </c>
      <c r="I15" s="4" t="s">
        <v>86</v>
      </c>
      <c r="J15" s="4" t="s">
        <v>87</v>
      </c>
      <c r="K15" s="4" t="s">
        <v>88</v>
      </c>
      <c r="L15" s="31">
        <v>14</v>
      </c>
      <c r="M15" s="26">
        <v>10</v>
      </c>
      <c r="N15" s="16">
        <v>30000</v>
      </c>
      <c r="O15" s="1">
        <f t="shared" si="0"/>
        <v>0</v>
      </c>
      <c r="P15" s="7">
        <f t="shared" si="1"/>
        <v>57.692307692307693</v>
      </c>
      <c r="Q15" s="8">
        <f t="shared" si="2"/>
        <v>0</v>
      </c>
    </row>
    <row r="16" spans="1:17">
      <c r="A16" s="2" t="s">
        <v>19</v>
      </c>
      <c r="B16">
        <v>64</v>
      </c>
      <c r="C16">
        <v>16</v>
      </c>
      <c r="E16">
        <f t="shared" si="3"/>
        <v>80</v>
      </c>
      <c r="F16" s="1">
        <f t="shared" si="4"/>
        <v>10</v>
      </c>
      <c r="I16" s="4" t="s">
        <v>89</v>
      </c>
      <c r="J16" s="4" t="s">
        <v>90</v>
      </c>
      <c r="K16" s="4" t="s">
        <v>88</v>
      </c>
      <c r="L16" s="31">
        <v>15</v>
      </c>
      <c r="M16" s="26">
        <v>14.75</v>
      </c>
      <c r="N16" s="16">
        <v>35000</v>
      </c>
      <c r="O16" s="1">
        <f t="shared" si="0"/>
        <v>4.75</v>
      </c>
      <c r="P16" s="7">
        <f t="shared" si="1"/>
        <v>67.307692307692307</v>
      </c>
      <c r="Q16" s="8">
        <f t="shared" si="2"/>
        <v>319.71153846153845</v>
      </c>
    </row>
    <row r="17" spans="1:17">
      <c r="A17" s="2" t="s">
        <v>20</v>
      </c>
      <c r="B17">
        <v>98</v>
      </c>
      <c r="C17">
        <v>20</v>
      </c>
      <c r="E17">
        <f t="shared" si="3"/>
        <v>118</v>
      </c>
      <c r="F17" s="1">
        <f t="shared" si="4"/>
        <v>14.75</v>
      </c>
      <c r="I17" s="4" t="s">
        <v>91</v>
      </c>
      <c r="J17" s="4" t="s">
        <v>92</v>
      </c>
      <c r="K17" s="4" t="s">
        <v>93</v>
      </c>
      <c r="L17" s="31">
        <v>16</v>
      </c>
      <c r="M17" s="26">
        <v>10</v>
      </c>
      <c r="N17" s="16">
        <v>50494</v>
      </c>
      <c r="O17" s="1">
        <f t="shared" si="0"/>
        <v>0</v>
      </c>
      <c r="P17" s="7">
        <f t="shared" si="1"/>
        <v>97.103846153846149</v>
      </c>
      <c r="Q17" s="8">
        <f t="shared" si="2"/>
        <v>0</v>
      </c>
    </row>
    <row r="18" spans="1:17">
      <c r="A18" s="2" t="s">
        <v>21</v>
      </c>
      <c r="B18">
        <v>64</v>
      </c>
      <c r="C18">
        <v>16</v>
      </c>
      <c r="E18">
        <f t="shared" si="3"/>
        <v>80</v>
      </c>
      <c r="F18" s="1">
        <f t="shared" si="4"/>
        <v>10</v>
      </c>
      <c r="I18" s="4" t="s">
        <v>94</v>
      </c>
      <c r="J18" s="4" t="s">
        <v>95</v>
      </c>
      <c r="K18" s="4" t="s">
        <v>96</v>
      </c>
      <c r="L18" s="31">
        <v>17</v>
      </c>
      <c r="M18" s="26">
        <v>26.88</v>
      </c>
      <c r="N18" s="16">
        <v>61767.94</v>
      </c>
      <c r="O18" s="1">
        <f t="shared" si="0"/>
        <v>16.88</v>
      </c>
      <c r="P18" s="7">
        <f t="shared" si="1"/>
        <v>118.78450000000001</v>
      </c>
      <c r="Q18" s="8">
        <f t="shared" si="2"/>
        <v>2005.0823600000001</v>
      </c>
    </row>
    <row r="19" spans="1:17">
      <c r="A19" s="2" t="s">
        <v>22</v>
      </c>
      <c r="B19">
        <v>192.25</v>
      </c>
      <c r="C19">
        <v>22.75</v>
      </c>
      <c r="E19">
        <f t="shared" si="3"/>
        <v>215</v>
      </c>
      <c r="F19" s="1">
        <f t="shared" si="4"/>
        <v>26.875</v>
      </c>
      <c r="I19" s="4" t="s">
        <v>97</v>
      </c>
      <c r="J19" s="4" t="s">
        <v>98</v>
      </c>
      <c r="K19" s="4" t="s">
        <v>88</v>
      </c>
      <c r="L19" s="31">
        <v>18</v>
      </c>
      <c r="M19" s="26">
        <v>12.19</v>
      </c>
      <c r="N19" s="16">
        <v>25000.04</v>
      </c>
      <c r="O19" s="1">
        <f t="shared" si="0"/>
        <v>2.1899999999999995</v>
      </c>
      <c r="P19" s="7">
        <f t="shared" si="1"/>
        <v>48.077000000000005</v>
      </c>
      <c r="Q19" s="8">
        <f t="shared" si="2"/>
        <v>105.28862999999998</v>
      </c>
    </row>
    <row r="20" spans="1:17">
      <c r="A20" s="2" t="s">
        <v>23</v>
      </c>
      <c r="B20">
        <v>81.5</v>
      </c>
      <c r="C20">
        <v>16</v>
      </c>
      <c r="E20">
        <f t="shared" si="3"/>
        <v>97.5</v>
      </c>
      <c r="F20" s="1">
        <f t="shared" si="4"/>
        <v>12.1875</v>
      </c>
      <c r="I20" s="4" t="s">
        <v>99</v>
      </c>
      <c r="J20" s="4" t="s">
        <v>100</v>
      </c>
      <c r="K20" s="4" t="s">
        <v>101</v>
      </c>
      <c r="L20" s="31">
        <v>19</v>
      </c>
      <c r="M20" s="26">
        <v>14.13</v>
      </c>
      <c r="N20" s="16">
        <v>50000.08</v>
      </c>
      <c r="O20" s="1">
        <f t="shared" si="0"/>
        <v>4.1300000000000008</v>
      </c>
      <c r="P20" s="7">
        <f t="shared" si="1"/>
        <v>96.154000000000011</v>
      </c>
      <c r="Q20" s="8">
        <f t="shared" si="2"/>
        <v>397.11602000000011</v>
      </c>
    </row>
    <row r="21" spans="1:17" s="19" customFormat="1">
      <c r="A21" s="18" t="s">
        <v>24</v>
      </c>
      <c r="B21" s="19">
        <v>94</v>
      </c>
      <c r="C21" s="19">
        <v>19</v>
      </c>
      <c r="E21" s="19">
        <f t="shared" si="3"/>
        <v>113</v>
      </c>
      <c r="F21" s="20">
        <f t="shared" si="4"/>
        <v>14.125</v>
      </c>
      <c r="I21" s="21" t="s">
        <v>102</v>
      </c>
      <c r="J21" s="21" t="s">
        <v>103</v>
      </c>
      <c r="K21" s="21" t="s">
        <v>104</v>
      </c>
      <c r="L21" s="32">
        <v>20</v>
      </c>
      <c r="M21" s="27">
        <v>14.13</v>
      </c>
      <c r="N21" s="22">
        <v>46174</v>
      </c>
      <c r="O21" s="20">
        <f t="shared" si="0"/>
        <v>4.1300000000000008</v>
      </c>
      <c r="P21" s="23">
        <f t="shared" si="1"/>
        <v>88.796153846153842</v>
      </c>
      <c r="Q21" s="24">
        <f t="shared" si="2"/>
        <v>366.72811538461542</v>
      </c>
    </row>
    <row r="22" spans="1:17">
      <c r="A22" s="2" t="s">
        <v>25</v>
      </c>
      <c r="B22">
        <v>84</v>
      </c>
      <c r="C22">
        <v>29</v>
      </c>
      <c r="E22">
        <f t="shared" si="3"/>
        <v>113</v>
      </c>
      <c r="F22" s="1">
        <f t="shared" si="4"/>
        <v>14.125</v>
      </c>
      <c r="I22" s="4" t="s">
        <v>105</v>
      </c>
      <c r="J22" s="4" t="s">
        <v>106</v>
      </c>
      <c r="K22" s="4" t="s">
        <v>83</v>
      </c>
      <c r="L22" s="31">
        <v>21</v>
      </c>
      <c r="M22" s="26">
        <v>11.41</v>
      </c>
      <c r="N22" s="16">
        <v>44512</v>
      </c>
      <c r="O22" s="1">
        <f t="shared" si="0"/>
        <v>1.4100000000000001</v>
      </c>
      <c r="P22" s="7">
        <f t="shared" si="1"/>
        <v>85.6</v>
      </c>
      <c r="Q22" s="8">
        <f t="shared" si="2"/>
        <v>120.696</v>
      </c>
    </row>
    <row r="23" spans="1:17">
      <c r="A23" s="2" t="s">
        <v>26</v>
      </c>
      <c r="B23">
        <v>65</v>
      </c>
      <c r="C23">
        <v>26.25</v>
      </c>
      <c r="E23">
        <f t="shared" si="3"/>
        <v>91.25</v>
      </c>
      <c r="F23" s="1">
        <f t="shared" si="4"/>
        <v>11.40625</v>
      </c>
      <c r="I23" s="4" t="s">
        <v>107</v>
      </c>
      <c r="J23" s="4" t="s">
        <v>108</v>
      </c>
      <c r="K23" s="4" t="s">
        <v>109</v>
      </c>
      <c r="L23" s="31">
        <v>22</v>
      </c>
      <c r="M23" s="26">
        <v>13</v>
      </c>
      <c r="N23" s="16">
        <v>46174</v>
      </c>
      <c r="O23" s="1">
        <f t="shared" si="0"/>
        <v>3</v>
      </c>
      <c r="P23" s="7">
        <f t="shared" si="1"/>
        <v>88.796153846153842</v>
      </c>
      <c r="Q23" s="8">
        <f t="shared" si="2"/>
        <v>266.38846153846151</v>
      </c>
    </row>
    <row r="24" spans="1:17">
      <c r="A24" s="2" t="s">
        <v>27</v>
      </c>
      <c r="B24">
        <v>88</v>
      </c>
      <c r="C24">
        <v>16</v>
      </c>
      <c r="E24">
        <f t="shared" si="3"/>
        <v>104</v>
      </c>
      <c r="F24" s="1">
        <f t="shared" si="4"/>
        <v>13</v>
      </c>
      <c r="I24" s="4" t="s">
        <v>110</v>
      </c>
      <c r="J24" s="4" t="s">
        <v>111</v>
      </c>
      <c r="K24" s="4" t="s">
        <v>112</v>
      </c>
      <c r="L24" s="31">
        <v>23</v>
      </c>
      <c r="M24" s="26">
        <v>13.06</v>
      </c>
      <c r="N24" s="16">
        <v>46999.94</v>
      </c>
      <c r="O24" s="1">
        <f t="shared" si="0"/>
        <v>3.0600000000000005</v>
      </c>
      <c r="P24" s="7">
        <f t="shared" si="1"/>
        <v>90.384500000000003</v>
      </c>
      <c r="Q24" s="8">
        <f t="shared" si="2"/>
        <v>276.57657000000006</v>
      </c>
    </row>
    <row r="25" spans="1:17">
      <c r="A25" s="2" t="s">
        <v>28</v>
      </c>
      <c r="B25">
        <v>84.5</v>
      </c>
      <c r="C25">
        <v>20</v>
      </c>
      <c r="E25">
        <f t="shared" si="3"/>
        <v>104.5</v>
      </c>
      <c r="F25" s="1">
        <f t="shared" si="4"/>
        <v>13.0625</v>
      </c>
      <c r="I25" s="4" t="s">
        <v>113</v>
      </c>
      <c r="J25" s="4" t="s">
        <v>114</v>
      </c>
      <c r="K25" s="4" t="s">
        <v>88</v>
      </c>
      <c r="L25" s="31">
        <v>24</v>
      </c>
      <c r="M25" s="26">
        <v>14.06</v>
      </c>
      <c r="N25" s="16">
        <v>19288.36</v>
      </c>
      <c r="O25" s="1">
        <f t="shared" si="0"/>
        <v>4.0600000000000005</v>
      </c>
      <c r="P25" s="7">
        <f t="shared" si="1"/>
        <v>37.093000000000004</v>
      </c>
      <c r="Q25" s="8">
        <f t="shared" si="2"/>
        <v>150.59758000000002</v>
      </c>
    </row>
    <row r="26" spans="1:17">
      <c r="A26" s="2" t="s">
        <v>29</v>
      </c>
      <c r="B26">
        <v>108.25</v>
      </c>
      <c r="C26">
        <v>4.25</v>
      </c>
      <c r="E26">
        <f t="shared" si="3"/>
        <v>112.5</v>
      </c>
      <c r="F26" s="1">
        <f t="shared" si="4"/>
        <v>14.0625</v>
      </c>
      <c r="I26" s="4" t="s">
        <v>115</v>
      </c>
      <c r="J26" s="4" t="s">
        <v>116</v>
      </c>
      <c r="K26" s="4" t="s">
        <v>117</v>
      </c>
      <c r="L26" s="31">
        <v>25</v>
      </c>
      <c r="M26" s="26">
        <v>13.44</v>
      </c>
      <c r="N26" s="16">
        <v>41215</v>
      </c>
      <c r="O26" s="1">
        <f t="shared" si="0"/>
        <v>3.4399999999999995</v>
      </c>
      <c r="P26" s="7">
        <f t="shared" si="1"/>
        <v>79.259615384615387</v>
      </c>
      <c r="Q26" s="8">
        <f t="shared" si="2"/>
        <v>272.65307692307687</v>
      </c>
    </row>
    <row r="27" spans="1:17">
      <c r="A27" s="2" t="s">
        <v>30</v>
      </c>
      <c r="B27">
        <v>84</v>
      </c>
      <c r="C27">
        <v>23.5</v>
      </c>
      <c r="E27">
        <f t="shared" si="3"/>
        <v>107.5</v>
      </c>
      <c r="F27" s="1">
        <f t="shared" si="4"/>
        <v>13.4375</v>
      </c>
      <c r="I27" s="4" t="s">
        <v>118</v>
      </c>
      <c r="J27" s="4" t="s">
        <v>119</v>
      </c>
      <c r="K27" s="4" t="s">
        <v>120</v>
      </c>
      <c r="L27" s="31">
        <v>26</v>
      </c>
      <c r="M27" s="26">
        <v>11.25</v>
      </c>
      <c r="N27" s="16">
        <v>23500</v>
      </c>
      <c r="O27" s="1">
        <f t="shared" si="0"/>
        <v>1.25</v>
      </c>
      <c r="P27" s="7">
        <f t="shared" si="1"/>
        <v>45.192307692307693</v>
      </c>
      <c r="Q27" s="8">
        <f t="shared" si="2"/>
        <v>56.490384615384613</v>
      </c>
    </row>
    <row r="28" spans="1:17">
      <c r="A28" s="2" t="s">
        <v>31</v>
      </c>
      <c r="B28">
        <v>72.75</v>
      </c>
      <c r="C28">
        <v>17.25</v>
      </c>
      <c r="E28">
        <f t="shared" si="3"/>
        <v>90</v>
      </c>
      <c r="F28" s="1">
        <f t="shared" si="4"/>
        <v>11.25</v>
      </c>
      <c r="I28" s="4" t="s">
        <v>121</v>
      </c>
      <c r="J28" s="4" t="s">
        <v>122</v>
      </c>
      <c r="K28" s="4" t="s">
        <v>123</v>
      </c>
      <c r="L28" s="31">
        <v>27</v>
      </c>
      <c r="M28" s="26">
        <v>22.25</v>
      </c>
      <c r="N28" s="16">
        <v>48568.13</v>
      </c>
      <c r="O28" s="1">
        <f t="shared" si="0"/>
        <v>12.25</v>
      </c>
      <c r="P28" s="7">
        <f t="shared" si="1"/>
        <v>93.40025</v>
      </c>
      <c r="Q28" s="8">
        <f t="shared" si="2"/>
        <v>1144.1530625</v>
      </c>
    </row>
    <row r="29" spans="1:17">
      <c r="A29" s="2" t="s">
        <v>32</v>
      </c>
      <c r="B29">
        <v>169.75</v>
      </c>
      <c r="C29">
        <v>8.25</v>
      </c>
      <c r="E29">
        <f t="shared" si="3"/>
        <v>178</v>
      </c>
      <c r="F29" s="1">
        <f t="shared" si="4"/>
        <v>22.25</v>
      </c>
      <c r="I29" s="4" t="s">
        <v>124</v>
      </c>
      <c r="J29" s="4" t="s">
        <v>125</v>
      </c>
      <c r="K29" s="4" t="s">
        <v>126</v>
      </c>
      <c r="L29" s="31">
        <v>28</v>
      </c>
      <c r="M29" s="26">
        <v>19.63</v>
      </c>
      <c r="N29" s="16">
        <v>57999.76</v>
      </c>
      <c r="O29" s="1">
        <f t="shared" si="0"/>
        <v>9.629999999999999</v>
      </c>
      <c r="P29" s="7">
        <f t="shared" si="1"/>
        <v>111.53800000000001</v>
      </c>
      <c r="Q29" s="8">
        <f t="shared" si="2"/>
        <v>1074.11094</v>
      </c>
    </row>
    <row r="30" spans="1:17">
      <c r="A30" s="2" t="s">
        <v>33</v>
      </c>
      <c r="B30">
        <v>125</v>
      </c>
      <c r="C30">
        <v>32</v>
      </c>
      <c r="E30">
        <f t="shared" si="3"/>
        <v>157</v>
      </c>
      <c r="F30" s="1">
        <f t="shared" si="4"/>
        <v>19.625</v>
      </c>
      <c r="I30" s="4" t="s">
        <v>127</v>
      </c>
      <c r="J30" s="4" t="s">
        <v>128</v>
      </c>
      <c r="K30" s="4" t="s">
        <v>129</v>
      </c>
      <c r="L30" s="31">
        <v>29</v>
      </c>
      <c r="M30" s="26">
        <v>12.81</v>
      </c>
      <c r="N30" s="16">
        <v>24960</v>
      </c>
      <c r="O30" s="1">
        <f t="shared" si="0"/>
        <v>2.8100000000000005</v>
      </c>
      <c r="P30" s="7">
        <f t="shared" si="1"/>
        <v>48</v>
      </c>
      <c r="Q30" s="8">
        <f t="shared" si="2"/>
        <v>134.88000000000002</v>
      </c>
    </row>
    <row r="31" spans="1:17">
      <c r="A31" s="2" t="s">
        <v>34</v>
      </c>
      <c r="B31">
        <v>18.5</v>
      </c>
      <c r="C31">
        <v>72</v>
      </c>
      <c r="D31">
        <v>12</v>
      </c>
      <c r="E31">
        <f t="shared" si="3"/>
        <v>102.5</v>
      </c>
      <c r="F31" s="1">
        <f t="shared" si="4"/>
        <v>12.8125</v>
      </c>
      <c r="I31" s="4" t="s">
        <v>130</v>
      </c>
      <c r="J31" s="4" t="s">
        <v>131</v>
      </c>
      <c r="K31" s="4" t="s">
        <v>132</v>
      </c>
      <c r="L31" s="31">
        <v>30</v>
      </c>
      <c r="M31" s="26">
        <v>10.06</v>
      </c>
      <c r="N31" s="16">
        <v>62552.1</v>
      </c>
      <c r="O31" s="1">
        <f t="shared" si="0"/>
        <v>6.0000000000000497E-2</v>
      </c>
      <c r="P31" s="7">
        <f t="shared" si="1"/>
        <v>120.29249999999999</v>
      </c>
      <c r="Q31" s="8">
        <f t="shared" si="2"/>
        <v>7.2175500000000596</v>
      </c>
    </row>
    <row r="32" spans="1:17">
      <c r="A32" s="2" t="s">
        <v>35</v>
      </c>
      <c r="B32">
        <v>64.25</v>
      </c>
      <c r="C32">
        <v>16.25</v>
      </c>
      <c r="E32">
        <f t="shared" si="3"/>
        <v>80.5</v>
      </c>
      <c r="F32" s="1">
        <f t="shared" si="4"/>
        <v>10.0625</v>
      </c>
      <c r="I32" s="4" t="s">
        <v>133</v>
      </c>
      <c r="J32" s="4" t="s">
        <v>134</v>
      </c>
      <c r="K32" s="4" t="s">
        <v>135</v>
      </c>
      <c r="L32" s="31">
        <v>31</v>
      </c>
      <c r="M32" s="26">
        <v>11.06</v>
      </c>
      <c r="N32" s="16">
        <v>58999</v>
      </c>
      <c r="O32" s="1">
        <f t="shared" si="0"/>
        <v>1.0600000000000005</v>
      </c>
      <c r="P32" s="7">
        <f t="shared" si="1"/>
        <v>113.45961538461538</v>
      </c>
      <c r="Q32" s="8">
        <f t="shared" si="2"/>
        <v>120.26719230769235</v>
      </c>
    </row>
    <row r="33" spans="1:17">
      <c r="A33" s="2" t="s">
        <v>36</v>
      </c>
      <c r="B33">
        <v>7.4</v>
      </c>
      <c r="C33">
        <v>80</v>
      </c>
      <c r="D33">
        <v>20</v>
      </c>
      <c r="E33">
        <f t="shared" si="3"/>
        <v>107.4</v>
      </c>
      <c r="F33" s="1">
        <f t="shared" si="4"/>
        <v>13.425000000000001</v>
      </c>
      <c r="I33" s="5" t="s">
        <v>136</v>
      </c>
      <c r="J33" s="5" t="s">
        <v>137</v>
      </c>
      <c r="K33" s="5" t="s">
        <v>138</v>
      </c>
      <c r="L33" s="33">
        <v>32</v>
      </c>
      <c r="M33" s="28">
        <v>12.07</v>
      </c>
      <c r="N33" s="17">
        <v>44000</v>
      </c>
      <c r="O33" s="1">
        <f t="shared" si="0"/>
        <v>2.0700000000000003</v>
      </c>
      <c r="P33" s="7">
        <f t="shared" si="1"/>
        <v>84.615384615384613</v>
      </c>
      <c r="Q33" s="8">
        <f t="shared" si="2"/>
        <v>175.15384615384616</v>
      </c>
    </row>
    <row r="34" spans="1:17">
      <c r="A34" s="2" t="s">
        <v>37</v>
      </c>
      <c r="B34">
        <v>72</v>
      </c>
      <c r="C34">
        <v>16.5</v>
      </c>
      <c r="E34">
        <f t="shared" si="3"/>
        <v>88.5</v>
      </c>
      <c r="F34" s="1">
        <f t="shared" si="4"/>
        <v>11.0625</v>
      </c>
      <c r="I34" s="4" t="s">
        <v>139</v>
      </c>
      <c r="J34" s="4" t="s">
        <v>140</v>
      </c>
      <c r="K34" s="4" t="s">
        <v>126</v>
      </c>
      <c r="L34" s="31">
        <v>33</v>
      </c>
      <c r="M34" s="26">
        <v>15.75</v>
      </c>
      <c r="N34" s="16">
        <v>44254</v>
      </c>
      <c r="O34" s="1">
        <f t="shared" si="0"/>
        <v>5.75</v>
      </c>
      <c r="P34" s="7">
        <f t="shared" si="1"/>
        <v>85.103846153846149</v>
      </c>
      <c r="Q34" s="8">
        <f t="shared" si="2"/>
        <v>489.34711538461534</v>
      </c>
    </row>
    <row r="35" spans="1:17">
      <c r="A35" s="2" t="s">
        <v>38</v>
      </c>
      <c r="B35">
        <v>4.47</v>
      </c>
      <c r="C35">
        <v>60.05</v>
      </c>
      <c r="D35">
        <v>32</v>
      </c>
      <c r="E35">
        <f t="shared" si="3"/>
        <v>96.52</v>
      </c>
      <c r="F35" s="1">
        <f t="shared" si="4"/>
        <v>12.065</v>
      </c>
      <c r="I35" s="4" t="s">
        <v>141</v>
      </c>
      <c r="J35" s="4" t="s">
        <v>142</v>
      </c>
      <c r="K35" s="4" t="s">
        <v>143</v>
      </c>
      <c r="L35" s="31">
        <v>34</v>
      </c>
      <c r="M35" s="26">
        <v>15.13</v>
      </c>
      <c r="N35" s="16">
        <v>47999</v>
      </c>
      <c r="O35" s="1">
        <f t="shared" si="0"/>
        <v>5.1300000000000008</v>
      </c>
      <c r="P35" s="7">
        <f t="shared" si="1"/>
        <v>92.305769230769229</v>
      </c>
      <c r="Q35" s="8">
        <f t="shared" si="2"/>
        <v>473.52859615384619</v>
      </c>
    </row>
    <row r="36" spans="1:17">
      <c r="A36" s="2" t="s">
        <v>39</v>
      </c>
      <c r="B36">
        <v>94</v>
      </c>
      <c r="C36">
        <v>32</v>
      </c>
      <c r="E36">
        <f t="shared" si="3"/>
        <v>126</v>
      </c>
      <c r="F36" s="1">
        <f t="shared" si="4"/>
        <v>15.75</v>
      </c>
      <c r="I36" s="4" t="s">
        <v>144</v>
      </c>
      <c r="J36" s="4" t="s">
        <v>145</v>
      </c>
      <c r="K36" s="4" t="s">
        <v>146</v>
      </c>
      <c r="L36" s="31">
        <v>35</v>
      </c>
      <c r="M36" s="26">
        <v>10</v>
      </c>
      <c r="N36" s="16">
        <v>38572</v>
      </c>
      <c r="O36" s="1">
        <f t="shared" si="0"/>
        <v>0</v>
      </c>
      <c r="P36" s="7">
        <f t="shared" si="1"/>
        <v>74.176923076923075</v>
      </c>
      <c r="Q36" s="8">
        <f t="shared" si="2"/>
        <v>0</v>
      </c>
    </row>
    <row r="37" spans="1:17">
      <c r="A37" s="2" t="s">
        <v>40</v>
      </c>
      <c r="B37">
        <v>89</v>
      </c>
      <c r="C37">
        <v>32</v>
      </c>
      <c r="E37">
        <f t="shared" si="3"/>
        <v>121</v>
      </c>
      <c r="F37" s="1">
        <f t="shared" si="4"/>
        <v>15.125</v>
      </c>
      <c r="I37" s="4" t="s">
        <v>147</v>
      </c>
      <c r="J37" s="4" t="s">
        <v>148</v>
      </c>
      <c r="K37" s="4" t="s">
        <v>126</v>
      </c>
      <c r="L37" s="31">
        <v>36</v>
      </c>
      <c r="M37" s="26">
        <v>22</v>
      </c>
      <c r="N37" s="16">
        <v>46540.06</v>
      </c>
      <c r="O37" s="1">
        <f t="shared" si="0"/>
        <v>12</v>
      </c>
      <c r="P37" s="7">
        <f t="shared" si="1"/>
        <v>89.500115384615384</v>
      </c>
      <c r="Q37" s="8">
        <f t="shared" si="2"/>
        <v>1074.0013846153847</v>
      </c>
    </row>
    <row r="38" spans="1:17">
      <c r="A38" s="2" t="s">
        <v>41</v>
      </c>
      <c r="B38">
        <v>64</v>
      </c>
      <c r="C38">
        <v>16</v>
      </c>
      <c r="E38">
        <f t="shared" si="3"/>
        <v>80</v>
      </c>
      <c r="F38" s="1">
        <f t="shared" si="4"/>
        <v>10</v>
      </c>
      <c r="I38" s="4" t="s">
        <v>149</v>
      </c>
      <c r="J38" s="4" t="s">
        <v>150</v>
      </c>
      <c r="K38" s="4" t="s">
        <v>151</v>
      </c>
      <c r="L38" s="31">
        <v>37</v>
      </c>
      <c r="M38" s="26">
        <v>17.25</v>
      </c>
      <c r="N38" s="16">
        <v>49623.86</v>
      </c>
      <c r="O38" s="1">
        <f t="shared" si="0"/>
        <v>7.25</v>
      </c>
      <c r="P38" s="7">
        <f t="shared" si="1"/>
        <v>95.430500000000009</v>
      </c>
      <c r="Q38" s="8">
        <f t="shared" si="2"/>
        <v>691.87112500000012</v>
      </c>
    </row>
    <row r="39" spans="1:17">
      <c r="A39" s="2" t="s">
        <v>42</v>
      </c>
      <c r="B39">
        <v>160</v>
      </c>
      <c r="C39">
        <v>16</v>
      </c>
      <c r="E39">
        <f t="shared" si="3"/>
        <v>176</v>
      </c>
      <c r="F39" s="1">
        <f t="shared" si="4"/>
        <v>22</v>
      </c>
      <c r="I39" s="4" t="s">
        <v>152</v>
      </c>
      <c r="J39" s="4" t="s">
        <v>153</v>
      </c>
      <c r="K39" s="4" t="s">
        <v>83</v>
      </c>
      <c r="L39" s="31">
        <v>38</v>
      </c>
      <c r="M39" s="26">
        <v>15.44</v>
      </c>
      <c r="N39" s="16">
        <v>45000</v>
      </c>
      <c r="O39" s="1">
        <f t="shared" si="0"/>
        <v>5.4399999999999995</v>
      </c>
      <c r="P39" s="7">
        <f t="shared" si="1"/>
        <v>86.538461538461533</v>
      </c>
      <c r="Q39" s="8">
        <f t="shared" si="2"/>
        <v>470.76923076923072</v>
      </c>
    </row>
    <row r="40" spans="1:17">
      <c r="A40" s="2" t="s">
        <v>43</v>
      </c>
      <c r="B40">
        <v>111</v>
      </c>
      <c r="C40">
        <v>27</v>
      </c>
      <c r="E40">
        <f t="shared" si="3"/>
        <v>138</v>
      </c>
      <c r="F40" s="1">
        <f t="shared" si="4"/>
        <v>17.25</v>
      </c>
      <c r="I40" s="4" t="s">
        <v>154</v>
      </c>
      <c r="J40" s="4" t="s">
        <v>155</v>
      </c>
      <c r="K40" s="4" t="s">
        <v>104</v>
      </c>
      <c r="L40" s="31">
        <v>39</v>
      </c>
      <c r="M40" s="26">
        <v>11.63</v>
      </c>
      <c r="N40" s="16">
        <v>43000</v>
      </c>
      <c r="O40" s="1">
        <f t="shared" si="0"/>
        <v>1.6300000000000008</v>
      </c>
      <c r="P40" s="7">
        <f t="shared" si="1"/>
        <v>82.692307692307693</v>
      </c>
      <c r="Q40" s="8">
        <f t="shared" si="2"/>
        <v>134.7884615384616</v>
      </c>
    </row>
    <row r="41" spans="1:17">
      <c r="A41" s="2" t="s">
        <v>44</v>
      </c>
      <c r="B41">
        <v>91.5</v>
      </c>
      <c r="C41">
        <v>32</v>
      </c>
      <c r="E41">
        <f t="shared" si="3"/>
        <v>123.5</v>
      </c>
      <c r="F41" s="1">
        <f t="shared" si="4"/>
        <v>15.4375</v>
      </c>
      <c r="I41" s="4" t="s">
        <v>156</v>
      </c>
      <c r="J41" s="4" t="s">
        <v>157</v>
      </c>
      <c r="K41" s="4" t="s">
        <v>158</v>
      </c>
      <c r="L41" s="31">
        <v>40</v>
      </c>
      <c r="M41" s="26">
        <v>20.84</v>
      </c>
      <c r="N41" s="16">
        <v>63344.06</v>
      </c>
      <c r="O41" s="1">
        <f t="shared" si="0"/>
        <v>10.84</v>
      </c>
      <c r="P41" s="7">
        <f t="shared" si="1"/>
        <v>121.8155</v>
      </c>
      <c r="Q41" s="8">
        <f t="shared" si="2"/>
        <v>1320.48002</v>
      </c>
    </row>
    <row r="42" spans="1:17">
      <c r="A42" s="2" t="s">
        <v>45</v>
      </c>
      <c r="B42">
        <v>77</v>
      </c>
      <c r="C42">
        <v>16</v>
      </c>
      <c r="E42">
        <f t="shared" si="3"/>
        <v>93</v>
      </c>
      <c r="F42" s="1">
        <f t="shared" si="4"/>
        <v>11.625</v>
      </c>
      <c r="I42" s="4" t="s">
        <v>159</v>
      </c>
      <c r="J42" s="4" t="s">
        <v>160</v>
      </c>
      <c r="K42" s="4" t="s">
        <v>161</v>
      </c>
      <c r="L42" s="31">
        <v>41</v>
      </c>
      <c r="M42" s="26">
        <v>17.93</v>
      </c>
      <c r="N42" s="16">
        <v>56000</v>
      </c>
      <c r="O42" s="1">
        <f t="shared" si="0"/>
        <v>7.93</v>
      </c>
      <c r="P42" s="7">
        <f t="shared" si="1"/>
        <v>107.69230769230769</v>
      </c>
      <c r="Q42" s="8">
        <f t="shared" si="2"/>
        <v>854</v>
      </c>
    </row>
    <row r="43" spans="1:17">
      <c r="A43" s="2" t="s">
        <v>46</v>
      </c>
      <c r="B43">
        <v>129.75</v>
      </c>
      <c r="C43">
        <v>37</v>
      </c>
      <c r="E43">
        <f t="shared" si="3"/>
        <v>166.75</v>
      </c>
      <c r="F43" s="1">
        <f t="shared" si="4"/>
        <v>20.84375</v>
      </c>
      <c r="I43" s="4" t="s">
        <v>159</v>
      </c>
      <c r="J43" s="4" t="s">
        <v>162</v>
      </c>
      <c r="K43" s="4" t="s">
        <v>74</v>
      </c>
      <c r="L43" s="31">
        <v>42</v>
      </c>
      <c r="M43" s="26">
        <v>36.880000000000003</v>
      </c>
      <c r="N43" s="16">
        <v>31200</v>
      </c>
      <c r="O43" s="1">
        <f t="shared" si="0"/>
        <v>26.880000000000003</v>
      </c>
      <c r="P43" s="7">
        <f t="shared" si="1"/>
        <v>60</v>
      </c>
      <c r="Q43" s="8">
        <f t="shared" si="2"/>
        <v>1612.8000000000002</v>
      </c>
    </row>
    <row r="44" spans="1:17">
      <c r="A44" s="2" t="s">
        <v>47</v>
      </c>
      <c r="B44">
        <v>35.9</v>
      </c>
      <c r="C44">
        <v>99.5</v>
      </c>
      <c r="D44">
        <v>8</v>
      </c>
      <c r="E44">
        <f t="shared" si="3"/>
        <v>143.4</v>
      </c>
      <c r="F44" s="1">
        <f t="shared" si="4"/>
        <v>17.925000000000001</v>
      </c>
      <c r="L44" s="34"/>
      <c r="Q44" s="8">
        <f>SUM(Q2:Q43)</f>
        <v>27567.903867884623</v>
      </c>
    </row>
    <row r="45" spans="1:17">
      <c r="A45" s="2" t="s">
        <v>48</v>
      </c>
      <c r="B45">
        <v>123</v>
      </c>
      <c r="C45">
        <v>140</v>
      </c>
      <c r="D45">
        <v>32</v>
      </c>
      <c r="E45">
        <f t="shared" si="3"/>
        <v>295</v>
      </c>
      <c r="F45" s="1">
        <f t="shared" si="4"/>
        <v>36.875</v>
      </c>
      <c r="L45" s="34"/>
    </row>
    <row r="46" spans="1:17">
      <c r="L46" s="34"/>
    </row>
    <row r="47" spans="1:17">
      <c r="L47" s="34"/>
    </row>
  </sheetData>
  <printOptions gridLines="1"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A. Munchak</dc:creator>
  <cp:lastModifiedBy>David Winkler-Schmit</cp:lastModifiedBy>
  <cp:lastPrinted>2011-10-21T19:40:54Z</cp:lastPrinted>
  <dcterms:created xsi:type="dcterms:W3CDTF">2011-09-23T22:19:19Z</dcterms:created>
  <dcterms:modified xsi:type="dcterms:W3CDTF">2011-10-24T21:15:19Z</dcterms:modified>
</cp:coreProperties>
</file>